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delta.kul.sise/dhs/webdav/42a9f601fa293575a9b3a7f567af6d63667cb469/46710080249/605edb57-ca18-4f67-9c0d-ffaaf0e30427/"/>
    </mc:Choice>
  </mc:AlternateContent>
  <xr:revisionPtr revIDLastSave="25" documentId="8_{147203AD-8A95-4A8C-9E24-CBDBF14292FA}" xr6:coauthVersionLast="47" xr6:coauthVersionMax="47" xr10:uidLastSave="{9A61DC2F-6177-4534-9BF1-9E9304F91DA0}"/>
  <bookViews>
    <workbookView xWindow="-120" yWindow="-120" windowWidth="29040" windowHeight="15720" xr2:uid="{4293B4D4-690A-4039-BDFB-23962B4714D5}"/>
  </bookViews>
  <sheets>
    <sheet name="Leht1" sheetId="1" r:id="rId1"/>
  </sheets>
  <definedNames>
    <definedName name="_xlnm._FilterDatabase" localSheetId="0" hidden="1">Leht1!$A$3:$L$57</definedName>
    <definedName name="_xlnm.Print_Titles" localSheetId="0">Leht1!$3:$3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1" l="1"/>
  <c r="I48" i="1"/>
  <c r="J49" i="1"/>
  <c r="K50" i="1"/>
  <c r="K51" i="1"/>
  <c r="K52" i="1"/>
  <c r="K53" i="1"/>
  <c r="K54" i="1"/>
  <c r="K55" i="1"/>
  <c r="K40" i="1" l="1"/>
  <c r="K37" i="1"/>
  <c r="K35" i="1"/>
  <c r="K6" i="1"/>
  <c r="K7" i="1"/>
  <c r="K8" i="1"/>
  <c r="K9" i="1"/>
  <c r="K10" i="1"/>
  <c r="K11" i="1"/>
  <c r="K12" i="1"/>
  <c r="K13" i="1"/>
  <c r="K14" i="1"/>
  <c r="K15" i="1"/>
  <c r="K16" i="1"/>
  <c r="K17" i="1"/>
  <c r="K18" i="1"/>
  <c r="K19" i="1"/>
  <c r="K20" i="1"/>
  <c r="K21" i="1"/>
  <c r="K22" i="1"/>
  <c r="K23" i="1"/>
  <c r="K24" i="1"/>
  <c r="K25" i="1"/>
  <c r="K26" i="1"/>
  <c r="K4" i="1"/>
  <c r="K38" i="1"/>
  <c r="K46" i="1"/>
  <c r="K47" i="1"/>
  <c r="K45" i="1"/>
  <c r="K42" i="1"/>
  <c r="K49" i="1"/>
  <c r="K33" i="1"/>
  <c r="K27" i="1"/>
  <c r="K39" i="1"/>
  <c r="K56" i="1"/>
  <c r="K48" i="1"/>
  <c r="K43" i="1"/>
  <c r="K44" i="1"/>
  <c r="K41" i="1"/>
  <c r="K28" i="1"/>
  <c r="K29" i="1"/>
  <c r="K34" i="1"/>
  <c r="K30" i="1"/>
  <c r="K31" i="1"/>
  <c r="K36" i="1"/>
  <c r="K32" i="1"/>
  <c r="K5" i="1"/>
</calcChain>
</file>

<file path=xl/sharedStrings.xml><?xml version="1.0" encoding="utf-8"?>
<sst xmlns="http://schemas.openxmlformats.org/spreadsheetml/2006/main" count="335" uniqueCount="85">
  <si>
    <t>Programm</t>
  </si>
  <si>
    <t>Programmi tegevus</t>
  </si>
  <si>
    <t>Asutus</t>
  </si>
  <si>
    <t>Eelarve liik</t>
  </si>
  <si>
    <t>Majanduslik sisu</t>
  </si>
  <si>
    <t>Objekt</t>
  </si>
  <si>
    <t>Eelarvevahendi nimetus</t>
  </si>
  <si>
    <t>Vastutaja</t>
  </si>
  <si>
    <t>Kultuur</t>
  </si>
  <si>
    <t>Audiovisuaalpoliitika kujundamine ja rakendamine</t>
  </si>
  <si>
    <t>Kultuuriministeerium</t>
  </si>
  <si>
    <t>Toetused</t>
  </si>
  <si>
    <t>Eesti Filmi Instituut SA tegevustoetus</t>
  </si>
  <si>
    <t>Loomingu asekantsler</t>
  </si>
  <si>
    <t>Eesti Filmi Instituut SA edasiantavad toetused filmikultuuri arendamiseks</t>
  </si>
  <si>
    <t>Eesti Filmi Instituut SA edasiantavad toetused täispika filmi stsenaariumitele</t>
  </si>
  <si>
    <t>Eesti Filmi Instituut SA edasiantavad toetused mängufilmi arendamiseks</t>
  </si>
  <si>
    <t>Eesti Filmi Instituut SA edasiantavad toetused mängufilmi tootmiseks</t>
  </si>
  <si>
    <t>Eesti Filmi Instituut SA edasiantavad toetused dokumentaalfilmi arendamiseks</t>
  </si>
  <si>
    <t>Eesti Filmi Instituut SA edasiantavad toetused dokumentaalfilmi tootmiseks</t>
  </si>
  <si>
    <t>Eesti Filmi Instituut SA edasiantavad toetused dokumentaalfilmi tootmiseks koostöölepingute alusel</t>
  </si>
  <si>
    <t>Eesti Filmi Instituut SA edasiantavad toetused täispika filmi vähemuskaastootmiseks</t>
  </si>
  <si>
    <t>Eesti Filmi Instituut SA edasiantavad toetused animafilmi arendamiseks</t>
  </si>
  <si>
    <t xml:space="preserve">Eesti Filmi Instituut SA edasiantavad toetused animafilmi tootmiseks </t>
  </si>
  <si>
    <t>Eesti Filmi Instituut SA edasiantavad toetused animafilmi vähemustootmiseks</t>
  </si>
  <si>
    <t>Eesti Filmi Instituut SA edasiantavad toetused TV minisarja arendamiseks</t>
  </si>
  <si>
    <t>Eesti Filmi Instituut SA edasiantavad toetused lühifilmi tootmiseks</t>
  </si>
  <si>
    <t>Eesti Filmi Instituut SA edasiantavad toetused TV dokumentaalsarja järeltootmiseks</t>
  </si>
  <si>
    <t>Eesti Filmi Instituut SA edasiantavad toetused Eesti filmide kinolevile</t>
  </si>
  <si>
    <t>Eesti Filmi Instituut SA edasiantavad toetused subtiitritele ja kirjeldustõlkele</t>
  </si>
  <si>
    <t>Eesti Filmi Instituut SA edasiantavad toetused üritustele</t>
  </si>
  <si>
    <t>Eesti Filmi Instituut SA edasiantavad toetused täiendkoolitusele ja haridusele</t>
  </si>
  <si>
    <t>Eesti Filmi Instituut SA edasiantavad toetused Euroopa filmi levile</t>
  </si>
  <si>
    <t>Eesti Filmi Instituut SA edasiantavad toetused uurimistööle ja õppematerjalidele</t>
  </si>
  <si>
    <t>Eesti Filmi Instituut SA edasiantavad toetused Eesti filmide digiteerimiseks</t>
  </si>
  <si>
    <t>Eesti Filmi Instituut SA - Väliskapitalil Eestis toodetavate filmide toetusmehhanismi Film Estonia kuludeks</t>
  </si>
  <si>
    <t>Arhitektuuri ja disaini poliitika kujundamine ning rakendamine</t>
  </si>
  <si>
    <t>Majandamiskulud</t>
  </si>
  <si>
    <t>Kultuuriministeeriumi tegevuskulud</t>
  </si>
  <si>
    <t>Kantsler</t>
  </si>
  <si>
    <t>Muuseumi- ja muinsuskaitsepoliitika kujundamine, rakendamine</t>
  </si>
  <si>
    <t>Tööjõukulud</t>
  </si>
  <si>
    <t>LIFE Heritage HOME projekti partnerite omafinantseeringu osaline katmine</t>
  </si>
  <si>
    <t>LIFE Heritage HOME projekti partnerite omafinantseeringu osaline katmine, Eesti Kunstiakadeemia</t>
  </si>
  <si>
    <t>Kultuuriväärtuste asekantsler</t>
  </si>
  <si>
    <t>Kultuuri valdkondadeülene tugi- ja arendustegevus</t>
  </si>
  <si>
    <t>Teadus- ja arendustegevuse toetus haldusala asutustele</t>
  </si>
  <si>
    <t>Strateegia- ja innovatsiooniosakonna juhataja</t>
  </si>
  <si>
    <t>Eesti kultuuri rahvusvahelistumise toetus</t>
  </si>
  <si>
    <t>Laste ja noorte osasaamine kultuurist</t>
  </si>
  <si>
    <t>Eraldis institutsioonide toetamiseks</t>
  </si>
  <si>
    <t>Muinsuskaitseamet</t>
  </si>
  <si>
    <t>Riigiasutuse direktor</t>
  </si>
  <si>
    <t>Muinsuskaitseameti tegevuskulud</t>
  </si>
  <si>
    <t>Kirjanduspoliitika kujundamine ja rakendamine</t>
  </si>
  <si>
    <t>Eesti Lastekirjanduse Keskus</t>
  </si>
  <si>
    <t>Eesti Lastekirjanduse Keskuse kultuurihariduse kulud</t>
  </si>
  <si>
    <t>Eesti Lastekirjanduse Keskuse rahvusvahelistumise kulud</t>
  </si>
  <si>
    <t>Võru Instituut</t>
  </si>
  <si>
    <t>Võru Instituudi kultuurihariduse kulud</t>
  </si>
  <si>
    <t>Eesti Rahva Muuseum</t>
  </si>
  <si>
    <t>Eesti Rahva Muuseum** kultuurihariduse kulud</t>
  </si>
  <si>
    <t>Eesti Rahva Muuseum** rahvusvahelistumise kulud</t>
  </si>
  <si>
    <t>Palamuse O.Lutsu Kihelkonnakoolimuuseum</t>
  </si>
  <si>
    <t>Palamuse O.Lutsu Kihelkonnakoolimuuseum kultuurihariduse kulud</t>
  </si>
  <si>
    <t>LISA 1 Kultuuriministeeriumi valitsemisala 2026.a. eelarve muutmine</t>
  </si>
  <si>
    <t>2026 kinnitatud eelarve</t>
  </si>
  <si>
    <t>Muudatus</t>
  </si>
  <si>
    <t>2026 täpsustatud eelarve</t>
  </si>
  <si>
    <t>Selgitus</t>
  </si>
  <si>
    <t>Loomingu asekantsleri 23.03.2026 esildis nr 6-2/345-1. Seoses toetusmehhanismi Film Estonia kulude mahu suurenemisega on vajadus katta Film Estonia programmiga seotud tegevuskulusid senisest rohkem Eesti Filmi Instituudi tegevustoetuse arvelt.</t>
  </si>
  <si>
    <t>Loomingu asekantsleri 23.03.2026 esildis nr 6-2/345-1. Kinnitada eelarverida "Eesti Filmi Instituut SA edasiantavad toetused filmikultuuri arendamiseks" vastavalt taotlusvoorudele liigendatuna.</t>
  </si>
  <si>
    <t>Kultuurivaldkonna rahvusvahelistumise edendamine</t>
  </si>
  <si>
    <t>Eesti kultuur maailmas II taotlusvoor</t>
  </si>
  <si>
    <t>Kommunikatsiooni- ja rahvusvahelise koostöö osakonna juhataja</t>
  </si>
  <si>
    <t xml:space="preserve">Kultuuriministeeriumi valitsemisala avalik-õiguslike juriidiliste isikute, riigi asutatud sihtasutuste ning valitsemisala hallatavate riigiasutuste rahvusvahelistumise toetamise komisjoni koosoleku 19.03.2026 protokoll nr 2-1.9/2026_14.  Komisjoni ettepanek on toetada kahe riigiasutuse (Eesti Rahva Muuseumi ja Eesti Lastekirjanduse Keskuse) taotlusi summas 65 520 eurot.
Kultuuriministeeriumi taotlusvoorude üleste eelarveotsuste komisjoni 04.03.2026 koosoleku protokoll nr 2-1.9/2026_12. Komisjoni ettepanek on suurendada 2026. aasta kultuuriprogrammi tegevuse "Arhitektuuripoliitika ja disainipoliitika kujundamine ja rakendamine" tegevuskulude eelarverida osalemiseks Veneetsia Arhitektuuribiennaalil 92 000 euro võrra ja kultuuriprogrammi tegevuse "Kultuurivaldkonna rahvusvahelistumise edendamine" toetuste eelarverida "Eesti kultuur maailmas" 300 000 euroga, katteallikas on kultuuriprogrammi tegevuse "Kultuuri valdkondadeülene tugi- ja arendustegevus" eelarverida "Eesti kultuuri rahvusvahelistumise toetus". </t>
  </si>
  <si>
    <t>Kultuuriministeeriumi taotlusvoorude üleste eelarveotsuste komisjoni 04.03.2026 koosoleku protokoll nr 2-1.9/2026_12. Muinsuskaitseameti 2026. aasta eelarvet kärbiti kärpekava alusel olulisel määral. Analüüsi tulemusel on selgunud, et ameti oluliste tegevuste jätkamiseks 2026. a on vajalikud lisavahendid. Komisjoni ettepanek on suurendada Muinsuskaitseameti tegevuskulusid 230 tuhande euro võrra, katteallikas kultuuri valdkondadeülene tugi- ja arendustegevuse eelrverida "Eraldis institutsioonide toetamiseks".</t>
  </si>
  <si>
    <t xml:space="preserve">Kultuuriministeeriumi taotlusvoorude üleste eelarveotsuste komisjoni 04.03.2026 koosoleku protokoll nr 2-1.9/2026_11. Komisjoni ettepanek on toetada nelja riigiasutuse taotlust kultuurihariduse pakkumiseks summas 40 485 eurot, katteallikas on kultuuriprogrammi tegevuse "Kultuuri valdkondadeülene tugi- ja arendustegevus" eelarverida "Laste ja noorte osasaamine kultuurist".  </t>
  </si>
  <si>
    <t>Teadus- ja arendustegevuse toetus, SA Eesti Kunstimuuseum** muuseumi kollektsiooniga seonduvate teadusuuringute läbiviimiseks ja teadusvõimekuse tõstmiseks</t>
  </si>
  <si>
    <t>Teadus- ja arendustegevuse toetus, SA Eesti Meremuuseum** muuseumi kollektsiooniga seonduvate teadusuuringute läbiviimiseks ja teadusvõimekuse tõstmiseks</t>
  </si>
  <si>
    <t>Teadus- ja arendustegevuse toetus, SA Eesti Vabaõhumuuseum**, Konserveerimis- ja Digiteerimiskeskus Kanut muuseumi kollektsiooniga ja pärandiga seonduvate teadusuuringute läbiviimiseks ning teadusvõimekuse tõstmiseks</t>
  </si>
  <si>
    <t>Teadus- ja arendustegevuse toetus, SA Eesti Tarbekunsti- ja Disainimuuseum** muuseumi kollektsiooniga seonduvate teadusuuringute läbiviimiseks ja teadusvõimekuse tõstmiseks</t>
  </si>
  <si>
    <t>Teadus- ja arendustegevuse toetus, SA Eesti Arhitektuurimuuseum** muuseumi kollektsiooniga seonduvate teadusuuringute läbiviimiseks ja teadusvõimekuse tõstmiseks</t>
  </si>
  <si>
    <t>Teadus- ja arendustegevuse toetus, Eesti Rahvusraamatukogu teadusuuringute läbiviimiseks ja teadusvõimekuse tõstmiseks</t>
  </si>
  <si>
    <t>Muudatusega täpsustatakse LIFE Heritage HOME projekti kulud programmi tegevuste ja Kultuuriministeeriumi partnerite vahel. 
Strateegia- ja innovatsiooniosakonna juhataja taotlus vähendada teadus- ja arendustegevuse majanduskulu 155 tuhande euro võrra, suurendada teadus- ja arendustegevuse toetust valitsemisala asutustele ning jaotada toetus viiele valitsemisala muuseumile ja Eesti Rahvusraamatukogule (24.03.2026 esildises nr 6-2/351-1).
Kultuuriministeeriumi IKT valdkonna juhi taotlus vähendada infotehnoloogia majanduskulu 105 tuhande euro võrra ning suurendada infotehnoloogia tööjõukulu (23.03.2026 esildis nr 6-2/346-1). Täpsustunud on infotehnoloogia tööjõukulude majanduslik sisu tulenevalt sisseostetavast teenusest.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</si>
</sst>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ptos Narrow"/>
      <family val="2"/>
      <charset val="186"/>
      <scheme val="minor"/>
    </font>
    <font>
      <sz val="10"/>
      <color rgb="FFFFFFFF"/>
      <name val="Aptos Narrow"/>
      <family val="2"/>
      <scheme val="minor"/>
    </font>
    <font>
      <sz val="10"/>
      <color indexed="8"/>
      <name val="Aptos Narrow"/>
      <family val="2"/>
      <scheme val="minor"/>
    </font>
    <font>
      <sz val="9"/>
      <color indexed="8"/>
      <name val="Aptos Narrow"/>
      <family val="2"/>
      <scheme val="minor"/>
    </font>
    <font>
      <sz val="8"/>
      <color indexed="8"/>
      <name val="Aptos Narrow"/>
      <family val="2"/>
      <scheme val="minor"/>
    </font>
    <font>
      <sz val="10"/>
      <color indexed="8"/>
      <name val="Aptos Narrow"/>
      <family val="2"/>
      <charset val="186"/>
      <scheme val="minor"/>
    </font>
    <font>
      <sz val="9"/>
      <color rgb="FFFFFFFF"/>
      <name val="Aptos Narrow"/>
      <family val="2"/>
      <scheme val="minor"/>
    </font>
    <font>
      <b/>
      <sz val="9"/>
      <color rgb="FFFFFFFF"/>
      <name val="Aptos Narrow"/>
      <family val="2"/>
      <scheme val="minor"/>
    </font>
    <font>
      <sz val="9"/>
      <color theme="1"/>
      <name val="Aptos Narrow"/>
      <family val="2"/>
      <charset val="186"/>
      <scheme val="minor"/>
    </font>
    <font>
      <sz val="9"/>
      <color theme="1"/>
      <name val="Aptos Narrow"/>
      <family val="2"/>
      <scheme val="minor"/>
    </font>
    <font>
      <sz val="9"/>
      <name val="Aptos Narrow"/>
      <family val="2"/>
      <scheme val="minor"/>
    </font>
    <font>
      <sz val="8"/>
      <color theme="1"/>
      <name val="Aptos Narrow"/>
      <family val="2"/>
      <scheme val="minor"/>
    </font>
    <font>
      <sz val="8"/>
      <color rgb="FFFFFFFF"/>
      <name val="Aptos Narrow"/>
      <family val="2"/>
      <scheme val="minor"/>
    </font>
    <font>
      <b/>
      <sz val="11"/>
      <color theme="1"/>
      <name val="Aptos Narrow"/>
      <family val="2"/>
      <scheme val="minor"/>
    </font>
    <font>
      <b/>
      <sz val="11"/>
      <color indexed="8"/>
      <name val="Aptos Narrow"/>
      <family val="2"/>
      <scheme val="minor"/>
    </font>
  </fonts>
  <fills count="4">
    <fill>
      <patternFill patternType="none"/>
    </fill>
    <fill>
      <patternFill patternType="gray125"/>
    </fill>
    <fill>
      <patternFill patternType="solid">
        <fgColor theme="4" tint="0.39997558519241921"/>
        <bgColor indexed="65"/>
      </patternFill>
    </fill>
    <fill>
      <patternFill patternType="solid">
        <fgColor theme="4"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4">
    <xf numFmtId="0" fontId="0" fillId="0" borderId="0" xfId="0"/>
    <xf numFmtId="0" fontId="0" fillId="0" borderId="0" xfId="0" applyAlignment="1">
      <alignment wrapText="1"/>
    </xf>
    <xf numFmtId="0" fontId="9" fillId="0" borderId="0" xfId="0" applyFont="1"/>
    <xf numFmtId="0" fontId="11" fillId="0" borderId="0" xfId="0" applyFont="1"/>
    <xf numFmtId="0" fontId="6" fillId="2" borderId="1" xfId="0" applyFont="1" applyFill="1" applyBorder="1" applyAlignment="1">
      <alignment horizontal="center" wrapText="1"/>
    </xf>
    <xf numFmtId="0" fontId="12" fillId="2" borderId="1" xfId="0" applyFont="1" applyFill="1" applyBorder="1" applyAlignment="1">
      <alignment horizontal="center" wrapText="1"/>
    </xf>
    <xf numFmtId="0" fontId="1" fillId="2" borderId="1" xfId="0" applyFont="1" applyFill="1" applyBorder="1" applyAlignment="1">
      <alignment horizontal="center" wrapText="1"/>
    </xf>
    <xf numFmtId="3" fontId="1" fillId="2" borderId="1" xfId="0" applyNumberFormat="1" applyFont="1" applyFill="1" applyBorder="1" applyAlignment="1">
      <alignment horizontal="center" wrapText="1"/>
    </xf>
    <xf numFmtId="4" fontId="1" fillId="2" borderId="1" xfId="0" applyNumberFormat="1" applyFont="1" applyFill="1" applyBorder="1" applyAlignment="1">
      <alignment horizontal="center" wrapText="1"/>
    </xf>
    <xf numFmtId="3" fontId="7" fillId="3" borderId="1" xfId="0" applyNumberFormat="1" applyFont="1" applyFill="1" applyBorder="1" applyAlignment="1">
      <alignment horizontal="center" wrapText="1"/>
    </xf>
    <xf numFmtId="3" fontId="6" fillId="2" borderId="1" xfId="0" applyNumberFormat="1" applyFont="1" applyFill="1" applyBorder="1" applyAlignment="1">
      <alignment horizontal="center" wrapText="1"/>
    </xf>
    <xf numFmtId="0" fontId="3" fillId="0" borderId="1" xfId="0" applyFont="1" applyBorder="1" applyAlignment="1">
      <alignment wrapText="1"/>
    </xf>
    <xf numFmtId="0" fontId="4" fillId="0" borderId="1" xfId="0" applyFont="1" applyBorder="1" applyAlignment="1">
      <alignment wrapText="1"/>
    </xf>
    <xf numFmtId="0" fontId="2" fillId="0" borderId="1" xfId="0" applyFont="1" applyBorder="1"/>
    <xf numFmtId="0" fontId="2" fillId="0" borderId="1" xfId="0" applyFont="1" applyBorder="1" applyAlignment="1">
      <alignment wrapText="1"/>
    </xf>
    <xf numFmtId="3" fontId="2" fillId="0" borderId="1" xfId="0" applyNumberFormat="1" applyFont="1" applyBorder="1"/>
    <xf numFmtId="0" fontId="5" fillId="0" borderId="1" xfId="0" applyFont="1" applyBorder="1" applyAlignment="1">
      <alignment wrapText="1"/>
    </xf>
    <xf numFmtId="0" fontId="10" fillId="0" borderId="1" xfId="0" applyFont="1" applyBorder="1" applyAlignment="1">
      <alignment wrapText="1"/>
    </xf>
    <xf numFmtId="3" fontId="13" fillId="0" borderId="0" xfId="0" applyNumberFormat="1" applyFont="1"/>
    <xf numFmtId="0" fontId="14" fillId="0" borderId="0" xfId="0" applyFont="1"/>
    <xf numFmtId="0" fontId="8" fillId="0" borderId="1" xfId="0" applyFont="1" applyBorder="1" applyAlignment="1">
      <alignment vertical="top" wrapText="1"/>
    </xf>
    <xf numFmtId="0" fontId="0" fillId="0" borderId="1" xfId="0" applyBorder="1" applyAlignment="1">
      <alignment vertical="top" wrapText="1"/>
    </xf>
    <xf numFmtId="0" fontId="8" fillId="0" borderId="1" xfId="0" applyFont="1" applyBorder="1" applyAlignment="1">
      <alignment vertical="center" wrapText="1"/>
    </xf>
    <xf numFmtId="0" fontId="0" fillId="0" borderId="1" xfId="0" applyBorder="1" applyAlignment="1">
      <alignment vertical="center" wrapText="1"/>
    </xf>
  </cellXfs>
  <cellStyles count="1">
    <cellStyle name="Normaallaa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E5807-7DC8-4847-8141-2F62BB2CE7B7}">
  <dimension ref="A1:L56"/>
  <sheetViews>
    <sheetView tabSelected="1" workbookViewId="0">
      <pane xSplit="5" ySplit="3" topLeftCell="F4" activePane="bottomRight" state="frozen"/>
      <selection pane="topRight" activeCell="F1" sqref="F1"/>
      <selection pane="bottomLeft" activeCell="A4" sqref="A4"/>
      <selection pane="bottomRight" activeCell="O33" sqref="O33"/>
    </sheetView>
  </sheetViews>
  <sheetFormatPr defaultRowHeight="15" x14ac:dyDescent="0.25"/>
  <cols>
    <col min="1" max="1" width="9.140625" style="2"/>
    <col min="2" max="2" width="14.7109375" style="3" customWidth="1"/>
    <col min="3" max="3" width="19.42578125" style="2" customWidth="1"/>
    <col min="4" max="4" width="6.7109375" customWidth="1"/>
    <col min="5" max="5" width="14.42578125" customWidth="1"/>
    <col min="7" max="7" width="30.85546875" customWidth="1"/>
    <col min="8" max="8" width="10.7109375" style="2" customWidth="1"/>
    <col min="9" max="9" width="12.7109375" customWidth="1"/>
    <col min="10" max="10" width="13.140625" customWidth="1"/>
    <col min="11" max="11" width="12.140625" customWidth="1"/>
    <col min="12" max="12" width="38.28515625" style="1" customWidth="1"/>
  </cols>
  <sheetData>
    <row r="1" spans="1:12" x14ac:dyDescent="0.25">
      <c r="A1" s="19" t="s">
        <v>65</v>
      </c>
    </row>
    <row r="2" spans="1:12" x14ac:dyDescent="0.25">
      <c r="J2" s="18">
        <f>SUM(J4:J56)</f>
        <v>0</v>
      </c>
    </row>
    <row r="3" spans="1:12" ht="40.5" x14ac:dyDescent="0.25">
      <c r="A3" s="4" t="s">
        <v>0</v>
      </c>
      <c r="B3" s="5" t="s">
        <v>1</v>
      </c>
      <c r="C3" s="4" t="s">
        <v>2</v>
      </c>
      <c r="D3" s="6" t="s">
        <v>3</v>
      </c>
      <c r="E3" s="6" t="s">
        <v>4</v>
      </c>
      <c r="F3" s="6" t="s">
        <v>5</v>
      </c>
      <c r="G3" s="6" t="s">
        <v>6</v>
      </c>
      <c r="H3" s="4" t="s">
        <v>7</v>
      </c>
      <c r="I3" s="7" t="s">
        <v>66</v>
      </c>
      <c r="J3" s="8" t="s">
        <v>67</v>
      </c>
      <c r="K3" s="9" t="s">
        <v>68</v>
      </c>
      <c r="L3" s="10" t="s">
        <v>69</v>
      </c>
    </row>
    <row r="4" spans="1:12" ht="54" x14ac:dyDescent="0.25">
      <c r="A4" s="11" t="s">
        <v>8</v>
      </c>
      <c r="B4" s="12" t="s">
        <v>9</v>
      </c>
      <c r="C4" s="11" t="s">
        <v>10</v>
      </c>
      <c r="D4" s="13">
        <v>20</v>
      </c>
      <c r="E4" s="14" t="s">
        <v>11</v>
      </c>
      <c r="F4" s="13"/>
      <c r="G4" s="14" t="s">
        <v>35</v>
      </c>
      <c r="H4" s="11" t="s">
        <v>13</v>
      </c>
      <c r="I4" s="15">
        <v>10000000</v>
      </c>
      <c r="J4" s="15">
        <v>-180000</v>
      </c>
      <c r="K4" s="15">
        <f>SUM(I4:J4)</f>
        <v>9820000</v>
      </c>
      <c r="L4" s="22" t="s">
        <v>70</v>
      </c>
    </row>
    <row r="5" spans="1:12" ht="34.5" x14ac:dyDescent="0.25">
      <c r="A5" s="11" t="s">
        <v>8</v>
      </c>
      <c r="B5" s="12" t="s">
        <v>9</v>
      </c>
      <c r="C5" s="11" t="s">
        <v>10</v>
      </c>
      <c r="D5" s="13">
        <v>20</v>
      </c>
      <c r="E5" s="14" t="s">
        <v>11</v>
      </c>
      <c r="F5" s="13"/>
      <c r="G5" s="14" t="s">
        <v>12</v>
      </c>
      <c r="H5" s="11" t="s">
        <v>13</v>
      </c>
      <c r="I5" s="15">
        <v>1240239</v>
      </c>
      <c r="J5" s="15">
        <v>180000</v>
      </c>
      <c r="K5" s="15">
        <f>SUM(I5:J5)</f>
        <v>1420239</v>
      </c>
      <c r="L5" s="23"/>
    </row>
    <row r="6" spans="1:12" ht="34.5" x14ac:dyDescent="0.25">
      <c r="A6" s="11" t="s">
        <v>8</v>
      </c>
      <c r="B6" s="12" t="s">
        <v>9</v>
      </c>
      <c r="C6" s="11" t="s">
        <v>10</v>
      </c>
      <c r="D6" s="13">
        <v>20</v>
      </c>
      <c r="E6" s="14" t="s">
        <v>11</v>
      </c>
      <c r="F6" s="13"/>
      <c r="G6" s="14" t="s">
        <v>14</v>
      </c>
      <c r="H6" s="11" t="s">
        <v>13</v>
      </c>
      <c r="I6" s="15">
        <v>7513000</v>
      </c>
      <c r="J6" s="15">
        <v>-7513000</v>
      </c>
      <c r="K6" s="15">
        <f t="shared" ref="K6:K56" si="0">SUM(I6:J6)</f>
        <v>0</v>
      </c>
      <c r="L6" s="20" t="s">
        <v>71</v>
      </c>
    </row>
    <row r="7" spans="1:12" ht="34.5" x14ac:dyDescent="0.25">
      <c r="A7" s="11" t="s">
        <v>8</v>
      </c>
      <c r="B7" s="12" t="s">
        <v>9</v>
      </c>
      <c r="C7" s="11" t="s">
        <v>10</v>
      </c>
      <c r="D7" s="13">
        <v>20</v>
      </c>
      <c r="E7" s="14" t="s">
        <v>11</v>
      </c>
      <c r="F7" s="13"/>
      <c r="G7" s="14" t="s">
        <v>15</v>
      </c>
      <c r="H7" s="11" t="s">
        <v>13</v>
      </c>
      <c r="I7" s="15"/>
      <c r="J7" s="15">
        <v>70000</v>
      </c>
      <c r="K7" s="15">
        <f t="shared" si="0"/>
        <v>70000</v>
      </c>
      <c r="L7" s="21"/>
    </row>
    <row r="8" spans="1:12" ht="34.5" x14ac:dyDescent="0.25">
      <c r="A8" s="11" t="s">
        <v>8</v>
      </c>
      <c r="B8" s="12" t="s">
        <v>9</v>
      </c>
      <c r="C8" s="11" t="s">
        <v>10</v>
      </c>
      <c r="D8" s="13">
        <v>20</v>
      </c>
      <c r="E8" s="14" t="s">
        <v>11</v>
      </c>
      <c r="F8" s="13"/>
      <c r="G8" s="14" t="s">
        <v>16</v>
      </c>
      <c r="H8" s="11" t="s">
        <v>13</v>
      </c>
      <c r="I8" s="15"/>
      <c r="J8" s="15">
        <v>300000</v>
      </c>
      <c r="K8" s="15">
        <f t="shared" si="0"/>
        <v>300000</v>
      </c>
      <c r="L8" s="21"/>
    </row>
    <row r="9" spans="1:12" ht="34.5" x14ac:dyDescent="0.25">
      <c r="A9" s="11" t="s">
        <v>8</v>
      </c>
      <c r="B9" s="12" t="s">
        <v>9</v>
      </c>
      <c r="C9" s="11" t="s">
        <v>10</v>
      </c>
      <c r="D9" s="13">
        <v>20</v>
      </c>
      <c r="E9" s="14" t="s">
        <v>11</v>
      </c>
      <c r="F9" s="13"/>
      <c r="G9" s="14" t="s">
        <v>17</v>
      </c>
      <c r="H9" s="11" t="s">
        <v>13</v>
      </c>
      <c r="I9" s="15"/>
      <c r="J9" s="15">
        <v>3812000</v>
      </c>
      <c r="K9" s="15">
        <f t="shared" si="0"/>
        <v>3812000</v>
      </c>
      <c r="L9" s="21"/>
    </row>
    <row r="10" spans="1:12" ht="40.5" x14ac:dyDescent="0.25">
      <c r="A10" s="11" t="s">
        <v>8</v>
      </c>
      <c r="B10" s="12" t="s">
        <v>9</v>
      </c>
      <c r="C10" s="11" t="s">
        <v>10</v>
      </c>
      <c r="D10" s="13">
        <v>20</v>
      </c>
      <c r="E10" s="14" t="s">
        <v>11</v>
      </c>
      <c r="F10" s="13"/>
      <c r="G10" s="14" t="s">
        <v>18</v>
      </c>
      <c r="H10" s="11" t="s">
        <v>13</v>
      </c>
      <c r="I10" s="15"/>
      <c r="J10" s="15">
        <v>150000</v>
      </c>
      <c r="K10" s="15">
        <f t="shared" si="0"/>
        <v>150000</v>
      </c>
      <c r="L10" s="21"/>
    </row>
    <row r="11" spans="1:12" ht="34.5" x14ac:dyDescent="0.25">
      <c r="A11" s="11" t="s">
        <v>8</v>
      </c>
      <c r="B11" s="12" t="s">
        <v>9</v>
      </c>
      <c r="C11" s="11" t="s">
        <v>10</v>
      </c>
      <c r="D11" s="13">
        <v>20</v>
      </c>
      <c r="E11" s="14" t="s">
        <v>11</v>
      </c>
      <c r="F11" s="13"/>
      <c r="G11" s="14" t="s">
        <v>19</v>
      </c>
      <c r="H11" s="11" t="s">
        <v>13</v>
      </c>
      <c r="I11" s="15"/>
      <c r="J11" s="15">
        <v>660000</v>
      </c>
      <c r="K11" s="15">
        <f t="shared" si="0"/>
        <v>660000</v>
      </c>
      <c r="L11" s="21"/>
    </row>
    <row r="12" spans="1:12" ht="40.5" x14ac:dyDescent="0.25">
      <c r="A12" s="11" t="s">
        <v>8</v>
      </c>
      <c r="B12" s="12" t="s">
        <v>9</v>
      </c>
      <c r="C12" s="11" t="s">
        <v>10</v>
      </c>
      <c r="D12" s="13">
        <v>20</v>
      </c>
      <c r="E12" s="14" t="s">
        <v>11</v>
      </c>
      <c r="F12" s="13"/>
      <c r="G12" s="14" t="s">
        <v>20</v>
      </c>
      <c r="H12" s="11" t="s">
        <v>13</v>
      </c>
      <c r="I12" s="15"/>
      <c r="J12" s="15">
        <v>150000</v>
      </c>
      <c r="K12" s="15">
        <f t="shared" si="0"/>
        <v>150000</v>
      </c>
      <c r="L12" s="21"/>
    </row>
    <row r="13" spans="1:12" ht="40.5" x14ac:dyDescent="0.25">
      <c r="A13" s="11" t="s">
        <v>8</v>
      </c>
      <c r="B13" s="12" t="s">
        <v>9</v>
      </c>
      <c r="C13" s="11" t="s">
        <v>10</v>
      </c>
      <c r="D13" s="13">
        <v>20</v>
      </c>
      <c r="E13" s="14" t="s">
        <v>11</v>
      </c>
      <c r="F13" s="13"/>
      <c r="G13" s="14" t="s">
        <v>21</v>
      </c>
      <c r="H13" s="11" t="s">
        <v>13</v>
      </c>
      <c r="I13" s="15"/>
      <c r="J13" s="15">
        <v>550000</v>
      </c>
      <c r="K13" s="15">
        <f t="shared" si="0"/>
        <v>550000</v>
      </c>
      <c r="L13" s="21"/>
    </row>
    <row r="14" spans="1:12" ht="34.5" x14ac:dyDescent="0.25">
      <c r="A14" s="11" t="s">
        <v>8</v>
      </c>
      <c r="B14" s="12" t="s">
        <v>9</v>
      </c>
      <c r="C14" s="11" t="s">
        <v>10</v>
      </c>
      <c r="D14" s="13">
        <v>20</v>
      </c>
      <c r="E14" s="14" t="s">
        <v>11</v>
      </c>
      <c r="F14" s="13"/>
      <c r="G14" s="14" t="s">
        <v>22</v>
      </c>
      <c r="H14" s="11" t="s">
        <v>13</v>
      </c>
      <c r="I14" s="15"/>
      <c r="J14" s="15">
        <v>90000</v>
      </c>
      <c r="K14" s="15">
        <f t="shared" si="0"/>
        <v>90000</v>
      </c>
      <c r="L14" s="21"/>
    </row>
    <row r="15" spans="1:12" ht="34.5" x14ac:dyDescent="0.25">
      <c r="A15" s="11" t="s">
        <v>8</v>
      </c>
      <c r="B15" s="12" t="s">
        <v>9</v>
      </c>
      <c r="C15" s="11" t="s">
        <v>10</v>
      </c>
      <c r="D15" s="13">
        <v>20</v>
      </c>
      <c r="E15" s="14" t="s">
        <v>11</v>
      </c>
      <c r="F15" s="13"/>
      <c r="G15" s="14" t="s">
        <v>23</v>
      </c>
      <c r="H15" s="11" t="s">
        <v>13</v>
      </c>
      <c r="I15" s="15"/>
      <c r="J15" s="15">
        <v>975000</v>
      </c>
      <c r="K15" s="15">
        <f t="shared" si="0"/>
        <v>975000</v>
      </c>
      <c r="L15" s="21"/>
    </row>
    <row r="16" spans="1:12" ht="40.5" x14ac:dyDescent="0.25">
      <c r="A16" s="11" t="s">
        <v>8</v>
      </c>
      <c r="B16" s="12" t="s">
        <v>9</v>
      </c>
      <c r="C16" s="11" t="s">
        <v>10</v>
      </c>
      <c r="D16" s="13">
        <v>20</v>
      </c>
      <c r="E16" s="14" t="s">
        <v>11</v>
      </c>
      <c r="F16" s="13"/>
      <c r="G16" s="14" t="s">
        <v>24</v>
      </c>
      <c r="H16" s="11" t="s">
        <v>13</v>
      </c>
      <c r="I16" s="15"/>
      <c r="J16" s="15">
        <v>50000</v>
      </c>
      <c r="K16" s="15">
        <f t="shared" si="0"/>
        <v>50000</v>
      </c>
      <c r="L16" s="21"/>
    </row>
    <row r="17" spans="1:12" ht="34.5" x14ac:dyDescent="0.25">
      <c r="A17" s="11" t="s">
        <v>8</v>
      </c>
      <c r="B17" s="12" t="s">
        <v>9</v>
      </c>
      <c r="C17" s="11" t="s">
        <v>10</v>
      </c>
      <c r="D17" s="13">
        <v>20</v>
      </c>
      <c r="E17" s="14" t="s">
        <v>11</v>
      </c>
      <c r="F17" s="13"/>
      <c r="G17" s="14" t="s">
        <v>25</v>
      </c>
      <c r="H17" s="11" t="s">
        <v>13</v>
      </c>
      <c r="I17" s="15"/>
      <c r="J17" s="15">
        <v>80000</v>
      </c>
      <c r="K17" s="15">
        <f t="shared" si="0"/>
        <v>80000</v>
      </c>
      <c r="L17" s="21"/>
    </row>
    <row r="18" spans="1:12" ht="34.5" x14ac:dyDescent="0.25">
      <c r="A18" s="11" t="s">
        <v>8</v>
      </c>
      <c r="B18" s="12" t="s">
        <v>9</v>
      </c>
      <c r="C18" s="11" t="s">
        <v>10</v>
      </c>
      <c r="D18" s="13">
        <v>20</v>
      </c>
      <c r="E18" s="14" t="s">
        <v>11</v>
      </c>
      <c r="F18" s="13"/>
      <c r="G18" s="14" t="s">
        <v>26</v>
      </c>
      <c r="H18" s="11" t="s">
        <v>13</v>
      </c>
      <c r="I18" s="15"/>
      <c r="J18" s="15">
        <v>150000</v>
      </c>
      <c r="K18" s="15">
        <f t="shared" si="0"/>
        <v>150000</v>
      </c>
      <c r="L18" s="21"/>
    </row>
    <row r="19" spans="1:12" ht="40.5" x14ac:dyDescent="0.25">
      <c r="A19" s="11" t="s">
        <v>8</v>
      </c>
      <c r="B19" s="12" t="s">
        <v>9</v>
      </c>
      <c r="C19" s="11" t="s">
        <v>10</v>
      </c>
      <c r="D19" s="13">
        <v>20</v>
      </c>
      <c r="E19" s="14" t="s">
        <v>11</v>
      </c>
      <c r="F19" s="13"/>
      <c r="G19" s="14" t="s">
        <v>27</v>
      </c>
      <c r="H19" s="11" t="s">
        <v>13</v>
      </c>
      <c r="I19" s="15"/>
      <c r="J19" s="15">
        <v>30000</v>
      </c>
      <c r="K19" s="15">
        <f t="shared" si="0"/>
        <v>30000</v>
      </c>
      <c r="L19" s="21"/>
    </row>
    <row r="20" spans="1:12" ht="34.5" x14ac:dyDescent="0.25">
      <c r="A20" s="11" t="s">
        <v>8</v>
      </c>
      <c r="B20" s="12" t="s">
        <v>9</v>
      </c>
      <c r="C20" s="11" t="s">
        <v>10</v>
      </c>
      <c r="D20" s="13">
        <v>20</v>
      </c>
      <c r="E20" s="14" t="s">
        <v>11</v>
      </c>
      <c r="F20" s="13"/>
      <c r="G20" s="14" t="s">
        <v>28</v>
      </c>
      <c r="H20" s="11" t="s">
        <v>13</v>
      </c>
      <c r="I20" s="15"/>
      <c r="J20" s="15">
        <v>137500</v>
      </c>
      <c r="K20" s="15">
        <f t="shared" si="0"/>
        <v>137500</v>
      </c>
      <c r="L20" s="21"/>
    </row>
    <row r="21" spans="1:12" ht="34.5" x14ac:dyDescent="0.25">
      <c r="A21" s="11" t="s">
        <v>8</v>
      </c>
      <c r="B21" s="12" t="s">
        <v>9</v>
      </c>
      <c r="C21" s="11" t="s">
        <v>10</v>
      </c>
      <c r="D21" s="13">
        <v>20</v>
      </c>
      <c r="E21" s="14" t="s">
        <v>11</v>
      </c>
      <c r="F21" s="13"/>
      <c r="G21" s="14" t="s">
        <v>29</v>
      </c>
      <c r="H21" s="11" t="s">
        <v>13</v>
      </c>
      <c r="I21" s="15"/>
      <c r="J21" s="15">
        <v>18500</v>
      </c>
      <c r="K21" s="15">
        <f t="shared" si="0"/>
        <v>18500</v>
      </c>
      <c r="L21" s="21"/>
    </row>
    <row r="22" spans="1:12" ht="34.5" x14ac:dyDescent="0.25">
      <c r="A22" s="11" t="s">
        <v>8</v>
      </c>
      <c r="B22" s="12" t="s">
        <v>9</v>
      </c>
      <c r="C22" s="11" t="s">
        <v>10</v>
      </c>
      <c r="D22" s="13">
        <v>20</v>
      </c>
      <c r="E22" s="14" t="s">
        <v>11</v>
      </c>
      <c r="F22" s="13"/>
      <c r="G22" s="14" t="s">
        <v>30</v>
      </c>
      <c r="H22" s="11" t="s">
        <v>13</v>
      </c>
      <c r="I22" s="15"/>
      <c r="J22" s="15">
        <v>117000</v>
      </c>
      <c r="K22" s="15">
        <f t="shared" si="0"/>
        <v>117000</v>
      </c>
      <c r="L22" s="21"/>
    </row>
    <row r="23" spans="1:12" ht="40.5" x14ac:dyDescent="0.25">
      <c r="A23" s="11" t="s">
        <v>8</v>
      </c>
      <c r="B23" s="12" t="s">
        <v>9</v>
      </c>
      <c r="C23" s="11" t="s">
        <v>10</v>
      </c>
      <c r="D23" s="13">
        <v>20</v>
      </c>
      <c r="E23" s="14" t="s">
        <v>11</v>
      </c>
      <c r="F23" s="13"/>
      <c r="G23" s="14" t="s">
        <v>31</v>
      </c>
      <c r="H23" s="11" t="s">
        <v>13</v>
      </c>
      <c r="I23" s="15"/>
      <c r="J23" s="15">
        <v>23000</v>
      </c>
      <c r="K23" s="15">
        <f t="shared" si="0"/>
        <v>23000</v>
      </c>
      <c r="L23" s="21"/>
    </row>
    <row r="24" spans="1:12" ht="34.5" x14ac:dyDescent="0.25">
      <c r="A24" s="11" t="s">
        <v>8</v>
      </c>
      <c r="B24" s="12" t="s">
        <v>9</v>
      </c>
      <c r="C24" s="11" t="s">
        <v>10</v>
      </c>
      <c r="D24" s="13">
        <v>20</v>
      </c>
      <c r="E24" s="14" t="s">
        <v>11</v>
      </c>
      <c r="F24" s="13"/>
      <c r="G24" s="14" t="s">
        <v>32</v>
      </c>
      <c r="H24" s="11" t="s">
        <v>13</v>
      </c>
      <c r="I24" s="15"/>
      <c r="J24" s="15">
        <v>45000</v>
      </c>
      <c r="K24" s="15">
        <f t="shared" si="0"/>
        <v>45000</v>
      </c>
      <c r="L24" s="21"/>
    </row>
    <row r="25" spans="1:12" ht="40.5" x14ac:dyDescent="0.25">
      <c r="A25" s="11" t="s">
        <v>8</v>
      </c>
      <c r="B25" s="12" t="s">
        <v>9</v>
      </c>
      <c r="C25" s="11" t="s">
        <v>10</v>
      </c>
      <c r="D25" s="13">
        <v>20</v>
      </c>
      <c r="E25" s="14" t="s">
        <v>11</v>
      </c>
      <c r="F25" s="13"/>
      <c r="G25" s="14" t="s">
        <v>33</v>
      </c>
      <c r="H25" s="11" t="s">
        <v>13</v>
      </c>
      <c r="I25" s="15"/>
      <c r="J25" s="15">
        <v>97000</v>
      </c>
      <c r="K25" s="15">
        <f t="shared" si="0"/>
        <v>97000</v>
      </c>
      <c r="L25" s="21"/>
    </row>
    <row r="26" spans="1:12" ht="34.5" x14ac:dyDescent="0.25">
      <c r="A26" s="11" t="s">
        <v>8</v>
      </c>
      <c r="B26" s="12" t="s">
        <v>9</v>
      </c>
      <c r="C26" s="11" t="s">
        <v>10</v>
      </c>
      <c r="D26" s="13">
        <v>20</v>
      </c>
      <c r="E26" s="14" t="s">
        <v>11</v>
      </c>
      <c r="F26" s="13"/>
      <c r="G26" s="14" t="s">
        <v>34</v>
      </c>
      <c r="H26" s="11" t="s">
        <v>13</v>
      </c>
      <c r="I26" s="15"/>
      <c r="J26" s="15">
        <v>8000</v>
      </c>
      <c r="K26" s="15">
        <f t="shared" si="0"/>
        <v>8000</v>
      </c>
      <c r="L26" s="21"/>
    </row>
    <row r="27" spans="1:12" ht="45.75" x14ac:dyDescent="0.25">
      <c r="A27" s="11" t="s">
        <v>8</v>
      </c>
      <c r="B27" s="12" t="s">
        <v>45</v>
      </c>
      <c r="C27" s="11" t="s">
        <v>10</v>
      </c>
      <c r="D27" s="13">
        <v>20</v>
      </c>
      <c r="E27" s="14" t="s">
        <v>11</v>
      </c>
      <c r="F27" s="13"/>
      <c r="G27" s="14" t="s">
        <v>49</v>
      </c>
      <c r="H27" s="11" t="s">
        <v>39</v>
      </c>
      <c r="I27" s="15">
        <v>500000</v>
      </c>
      <c r="J27" s="15">
        <v>-40485</v>
      </c>
      <c r="K27" s="15">
        <f t="shared" ref="K27:K37" si="1">SUM(I27:J27)</f>
        <v>459515</v>
      </c>
      <c r="L27" s="22" t="s">
        <v>77</v>
      </c>
    </row>
    <row r="28" spans="1:12" ht="34.5" x14ac:dyDescent="0.25">
      <c r="A28" s="11" t="s">
        <v>8</v>
      </c>
      <c r="B28" s="12" t="s">
        <v>54</v>
      </c>
      <c r="C28" s="11" t="s">
        <v>55</v>
      </c>
      <c r="D28" s="13">
        <v>20</v>
      </c>
      <c r="E28" s="14" t="s">
        <v>41</v>
      </c>
      <c r="F28" s="13"/>
      <c r="G28" s="14" t="s">
        <v>56</v>
      </c>
      <c r="H28" s="11" t="s">
        <v>52</v>
      </c>
      <c r="I28" s="15"/>
      <c r="J28" s="15">
        <v>4000</v>
      </c>
      <c r="K28" s="15">
        <f t="shared" si="1"/>
        <v>4000</v>
      </c>
      <c r="L28" s="23"/>
    </row>
    <row r="29" spans="1:12" ht="34.5" x14ac:dyDescent="0.25">
      <c r="A29" s="11" t="s">
        <v>8</v>
      </c>
      <c r="B29" s="12" t="s">
        <v>54</v>
      </c>
      <c r="C29" s="11" t="s">
        <v>55</v>
      </c>
      <c r="D29" s="13">
        <v>20</v>
      </c>
      <c r="E29" s="14" t="s">
        <v>37</v>
      </c>
      <c r="F29" s="13"/>
      <c r="G29" s="14" t="s">
        <v>56</v>
      </c>
      <c r="H29" s="11" t="s">
        <v>52</v>
      </c>
      <c r="I29" s="15"/>
      <c r="J29" s="15">
        <v>10193</v>
      </c>
      <c r="K29" s="15">
        <f t="shared" si="1"/>
        <v>10193</v>
      </c>
      <c r="L29" s="23"/>
    </row>
    <row r="30" spans="1:12" ht="45.75" x14ac:dyDescent="0.25">
      <c r="A30" s="11" t="s">
        <v>8</v>
      </c>
      <c r="B30" s="12" t="s">
        <v>40</v>
      </c>
      <c r="C30" s="11" t="s">
        <v>58</v>
      </c>
      <c r="D30" s="13">
        <v>20</v>
      </c>
      <c r="E30" s="14" t="s">
        <v>37</v>
      </c>
      <c r="F30" s="13"/>
      <c r="G30" s="14" t="s">
        <v>59</v>
      </c>
      <c r="H30" s="11"/>
      <c r="I30" s="15"/>
      <c r="J30" s="15">
        <v>8125</v>
      </c>
      <c r="K30" s="15">
        <f t="shared" si="1"/>
        <v>8125</v>
      </c>
      <c r="L30" s="23"/>
    </row>
    <row r="31" spans="1:12" ht="45.75" x14ac:dyDescent="0.25">
      <c r="A31" s="11" t="s">
        <v>8</v>
      </c>
      <c r="B31" s="12" t="s">
        <v>40</v>
      </c>
      <c r="C31" s="11" t="s">
        <v>60</v>
      </c>
      <c r="D31" s="13">
        <v>20</v>
      </c>
      <c r="E31" s="14" t="s">
        <v>41</v>
      </c>
      <c r="F31" s="13"/>
      <c r="G31" s="14" t="s">
        <v>61</v>
      </c>
      <c r="H31" s="11" t="s">
        <v>52</v>
      </c>
      <c r="I31" s="15"/>
      <c r="J31" s="15">
        <v>14193</v>
      </c>
      <c r="K31" s="15">
        <f t="shared" si="1"/>
        <v>14193</v>
      </c>
      <c r="L31" s="23"/>
    </row>
    <row r="32" spans="1:12" ht="45.75" x14ac:dyDescent="0.25">
      <c r="A32" s="11" t="s">
        <v>8</v>
      </c>
      <c r="B32" s="12" t="s">
        <v>40</v>
      </c>
      <c r="C32" s="11" t="s">
        <v>63</v>
      </c>
      <c r="D32" s="13">
        <v>20</v>
      </c>
      <c r="E32" s="14" t="s">
        <v>37</v>
      </c>
      <c r="F32" s="13"/>
      <c r="G32" s="14" t="s">
        <v>64</v>
      </c>
      <c r="H32" s="11"/>
      <c r="I32" s="15"/>
      <c r="J32" s="15">
        <v>3974</v>
      </c>
      <c r="K32" s="15">
        <f t="shared" si="1"/>
        <v>3974</v>
      </c>
      <c r="L32" s="23"/>
    </row>
    <row r="33" spans="1:12" ht="69.75" customHeight="1" x14ac:dyDescent="0.25">
      <c r="A33" s="11" t="s">
        <v>8</v>
      </c>
      <c r="B33" s="12" t="s">
        <v>45</v>
      </c>
      <c r="C33" s="11" t="s">
        <v>10</v>
      </c>
      <c r="D33" s="13">
        <v>20</v>
      </c>
      <c r="E33" s="14" t="s">
        <v>11</v>
      </c>
      <c r="F33" s="13"/>
      <c r="G33" s="14" t="s">
        <v>48</v>
      </c>
      <c r="H33" s="11" t="s">
        <v>39</v>
      </c>
      <c r="I33" s="15">
        <v>1000000</v>
      </c>
      <c r="J33" s="15">
        <v>-457520</v>
      </c>
      <c r="K33" s="15">
        <f t="shared" si="1"/>
        <v>542480</v>
      </c>
      <c r="L33" s="22" t="s">
        <v>75</v>
      </c>
    </row>
    <row r="34" spans="1:12" ht="42.75" customHeight="1" x14ac:dyDescent="0.25">
      <c r="A34" s="11" t="s">
        <v>8</v>
      </c>
      <c r="B34" s="12" t="s">
        <v>54</v>
      </c>
      <c r="C34" s="11" t="s">
        <v>55</v>
      </c>
      <c r="D34" s="13">
        <v>20</v>
      </c>
      <c r="E34" s="14" t="s">
        <v>41</v>
      </c>
      <c r="F34" s="13"/>
      <c r="G34" s="14" t="s">
        <v>57</v>
      </c>
      <c r="H34" s="11" t="s">
        <v>52</v>
      </c>
      <c r="I34" s="15"/>
      <c r="J34" s="15">
        <v>1900</v>
      </c>
      <c r="K34" s="15">
        <f t="shared" si="1"/>
        <v>1900</v>
      </c>
      <c r="L34" s="23"/>
    </row>
    <row r="35" spans="1:12" ht="34.5" x14ac:dyDescent="0.25">
      <c r="A35" s="11" t="s">
        <v>8</v>
      </c>
      <c r="B35" s="12" t="s">
        <v>54</v>
      </c>
      <c r="C35" s="11" t="s">
        <v>55</v>
      </c>
      <c r="D35" s="13">
        <v>20</v>
      </c>
      <c r="E35" s="14" t="s">
        <v>37</v>
      </c>
      <c r="F35" s="13"/>
      <c r="G35" s="14" t="s">
        <v>57</v>
      </c>
      <c r="H35" s="11" t="s">
        <v>52</v>
      </c>
      <c r="I35" s="15"/>
      <c r="J35" s="15">
        <v>25320</v>
      </c>
      <c r="K35" s="15">
        <f t="shared" si="1"/>
        <v>25320</v>
      </c>
      <c r="L35" s="23"/>
    </row>
    <row r="36" spans="1:12" ht="45.75" x14ac:dyDescent="0.25">
      <c r="A36" s="11" t="s">
        <v>8</v>
      </c>
      <c r="B36" s="12" t="s">
        <v>40</v>
      </c>
      <c r="C36" s="11" t="s">
        <v>60</v>
      </c>
      <c r="D36" s="13">
        <v>20</v>
      </c>
      <c r="E36" s="16" t="s">
        <v>37</v>
      </c>
      <c r="F36" s="13"/>
      <c r="G36" s="14" t="s">
        <v>62</v>
      </c>
      <c r="H36" s="11" t="s">
        <v>52</v>
      </c>
      <c r="I36" s="15"/>
      <c r="J36" s="15">
        <v>38300</v>
      </c>
      <c r="K36" s="15">
        <f t="shared" si="1"/>
        <v>38300</v>
      </c>
      <c r="L36" s="23"/>
    </row>
    <row r="37" spans="1:12" ht="41.25" customHeight="1" x14ac:dyDescent="0.25">
      <c r="A37" s="11" t="s">
        <v>8</v>
      </c>
      <c r="B37" s="12" t="s">
        <v>36</v>
      </c>
      <c r="C37" s="11" t="s">
        <v>10</v>
      </c>
      <c r="D37" s="13">
        <v>20</v>
      </c>
      <c r="E37" s="14" t="s">
        <v>37</v>
      </c>
      <c r="F37" s="13"/>
      <c r="G37" s="14" t="s">
        <v>38</v>
      </c>
      <c r="H37" s="11" t="s">
        <v>39</v>
      </c>
      <c r="I37" s="15">
        <v>75000</v>
      </c>
      <c r="J37" s="15">
        <v>92000</v>
      </c>
      <c r="K37" s="15">
        <f t="shared" si="1"/>
        <v>167000</v>
      </c>
      <c r="L37" s="23"/>
    </row>
    <row r="38" spans="1:12" ht="72.75" x14ac:dyDescent="0.25">
      <c r="A38" s="11" t="s">
        <v>8</v>
      </c>
      <c r="B38" s="12" t="s">
        <v>72</v>
      </c>
      <c r="C38" s="11" t="s">
        <v>10</v>
      </c>
      <c r="D38" s="13">
        <v>20</v>
      </c>
      <c r="E38" s="14" t="s">
        <v>11</v>
      </c>
      <c r="F38" s="13"/>
      <c r="G38" s="14" t="s">
        <v>73</v>
      </c>
      <c r="H38" s="11" t="s">
        <v>74</v>
      </c>
      <c r="I38" s="15">
        <v>220000</v>
      </c>
      <c r="J38" s="15">
        <v>300000</v>
      </c>
      <c r="K38" s="15">
        <f t="shared" si="0"/>
        <v>520000</v>
      </c>
      <c r="L38" s="23"/>
    </row>
    <row r="39" spans="1:12" ht="55.5" customHeight="1" x14ac:dyDescent="0.25">
      <c r="A39" s="11" t="s">
        <v>8</v>
      </c>
      <c r="B39" s="12" t="s">
        <v>45</v>
      </c>
      <c r="C39" s="11" t="s">
        <v>10</v>
      </c>
      <c r="D39" s="13">
        <v>20</v>
      </c>
      <c r="E39" s="14" t="s">
        <v>11</v>
      </c>
      <c r="F39" s="13"/>
      <c r="G39" s="14" t="s">
        <v>50</v>
      </c>
      <c r="H39" s="11" t="s">
        <v>39</v>
      </c>
      <c r="I39" s="15">
        <v>1774297</v>
      </c>
      <c r="J39" s="15">
        <v>-230000</v>
      </c>
      <c r="K39" s="15">
        <f t="shared" ref="K39:K45" si="2">SUM(I39:J39)</f>
        <v>1544297</v>
      </c>
      <c r="L39" s="22" t="s">
        <v>76</v>
      </c>
    </row>
    <row r="40" spans="1:12" ht="51" customHeight="1" x14ac:dyDescent="0.25">
      <c r="A40" s="11" t="s">
        <v>8</v>
      </c>
      <c r="B40" s="12" t="s">
        <v>40</v>
      </c>
      <c r="C40" s="11" t="s">
        <v>51</v>
      </c>
      <c r="D40" s="13">
        <v>20</v>
      </c>
      <c r="E40" s="14" t="s">
        <v>41</v>
      </c>
      <c r="F40" s="13"/>
      <c r="G40" s="14" t="s">
        <v>53</v>
      </c>
      <c r="H40" s="11" t="s">
        <v>52</v>
      </c>
      <c r="I40" s="15">
        <v>2528655</v>
      </c>
      <c r="J40" s="15">
        <v>25000</v>
      </c>
      <c r="K40" s="15">
        <f t="shared" si="2"/>
        <v>2553655</v>
      </c>
      <c r="L40" s="22"/>
    </row>
    <row r="41" spans="1:12" ht="54.75" customHeight="1" x14ac:dyDescent="0.25">
      <c r="A41" s="11" t="s">
        <v>8</v>
      </c>
      <c r="B41" s="12" t="s">
        <v>40</v>
      </c>
      <c r="C41" s="11" t="s">
        <v>51</v>
      </c>
      <c r="D41" s="13">
        <v>20</v>
      </c>
      <c r="E41" s="14" t="s">
        <v>37</v>
      </c>
      <c r="F41" s="13"/>
      <c r="G41" s="14" t="s">
        <v>53</v>
      </c>
      <c r="H41" s="11" t="s">
        <v>52</v>
      </c>
      <c r="I41" s="15">
        <v>539113</v>
      </c>
      <c r="J41" s="15">
        <v>205000</v>
      </c>
      <c r="K41" s="15">
        <f t="shared" si="2"/>
        <v>744113</v>
      </c>
      <c r="L41" s="23"/>
    </row>
    <row r="42" spans="1:12" ht="45.75" x14ac:dyDescent="0.25">
      <c r="A42" s="11" t="s">
        <v>8</v>
      </c>
      <c r="B42" s="12" t="s">
        <v>40</v>
      </c>
      <c r="C42" s="11" t="s">
        <v>10</v>
      </c>
      <c r="D42" s="13">
        <v>20</v>
      </c>
      <c r="E42" s="14" t="s">
        <v>11</v>
      </c>
      <c r="F42" s="13"/>
      <c r="G42" s="14" t="s">
        <v>42</v>
      </c>
      <c r="H42" s="11" t="s">
        <v>44</v>
      </c>
      <c r="I42" s="15">
        <v>6443.67</v>
      </c>
      <c r="J42" s="15">
        <v>-6444</v>
      </c>
      <c r="K42" s="15">
        <f t="shared" si="2"/>
        <v>-0.32999999999992724</v>
      </c>
      <c r="L42" s="20" t="s">
        <v>84</v>
      </c>
    </row>
    <row r="43" spans="1:12" ht="45.75" x14ac:dyDescent="0.25">
      <c r="A43" s="11" t="s">
        <v>8</v>
      </c>
      <c r="B43" s="12" t="s">
        <v>40</v>
      </c>
      <c r="C43" s="11" t="s">
        <v>51</v>
      </c>
      <c r="D43" s="13">
        <v>20</v>
      </c>
      <c r="E43" s="14" t="s">
        <v>41</v>
      </c>
      <c r="F43" s="13"/>
      <c r="G43" s="14" t="s">
        <v>42</v>
      </c>
      <c r="H43" s="11" t="s">
        <v>52</v>
      </c>
      <c r="I43" s="15"/>
      <c r="J43" s="15">
        <v>2000</v>
      </c>
      <c r="K43" s="15">
        <f t="shared" si="2"/>
        <v>2000</v>
      </c>
      <c r="L43" s="21"/>
    </row>
    <row r="44" spans="1:12" ht="45.75" x14ac:dyDescent="0.25">
      <c r="A44" s="11" t="s">
        <v>8</v>
      </c>
      <c r="B44" s="12" t="s">
        <v>40</v>
      </c>
      <c r="C44" s="11" t="s">
        <v>51</v>
      </c>
      <c r="D44" s="13">
        <v>20</v>
      </c>
      <c r="E44" s="14" t="s">
        <v>37</v>
      </c>
      <c r="F44" s="13"/>
      <c r="G44" s="14" t="s">
        <v>42</v>
      </c>
      <c r="H44" s="11" t="s">
        <v>52</v>
      </c>
      <c r="I44" s="15"/>
      <c r="J44" s="15">
        <v>4194</v>
      </c>
      <c r="K44" s="15">
        <f t="shared" si="2"/>
        <v>4194</v>
      </c>
      <c r="L44" s="21"/>
    </row>
    <row r="45" spans="1:12" ht="45.75" x14ac:dyDescent="0.25">
      <c r="A45" s="11" t="s">
        <v>8</v>
      </c>
      <c r="B45" s="12" t="s">
        <v>40</v>
      </c>
      <c r="C45" s="11" t="s">
        <v>10</v>
      </c>
      <c r="D45" s="13">
        <v>20</v>
      </c>
      <c r="E45" s="14" t="s">
        <v>11</v>
      </c>
      <c r="F45" s="13"/>
      <c r="G45" s="14" t="s">
        <v>43</v>
      </c>
      <c r="H45" s="11" t="s">
        <v>44</v>
      </c>
      <c r="I45" s="15">
        <v>980.91</v>
      </c>
      <c r="J45" s="15">
        <v>250</v>
      </c>
      <c r="K45" s="15">
        <f t="shared" si="2"/>
        <v>1230.9099999999999</v>
      </c>
      <c r="L45" s="21"/>
    </row>
    <row r="46" spans="1:12" ht="45.75" x14ac:dyDescent="0.25">
      <c r="A46" s="11" t="s">
        <v>8</v>
      </c>
      <c r="B46" s="12" t="s">
        <v>40</v>
      </c>
      <c r="C46" s="11" t="s">
        <v>10</v>
      </c>
      <c r="D46" s="13">
        <v>20</v>
      </c>
      <c r="E46" s="14" t="s">
        <v>41</v>
      </c>
      <c r="F46" s="13"/>
      <c r="G46" s="14" t="s">
        <v>42</v>
      </c>
      <c r="H46" s="11" t="s">
        <v>39</v>
      </c>
      <c r="I46" s="15"/>
      <c r="J46" s="15">
        <v>3000</v>
      </c>
      <c r="K46" s="15">
        <f t="shared" si="0"/>
        <v>3000</v>
      </c>
      <c r="L46" s="21"/>
    </row>
    <row r="47" spans="1:12" ht="45.75" x14ac:dyDescent="0.25">
      <c r="A47" s="11" t="s">
        <v>8</v>
      </c>
      <c r="B47" s="12" t="s">
        <v>40</v>
      </c>
      <c r="C47" s="11" t="s">
        <v>10</v>
      </c>
      <c r="D47" s="13">
        <v>20</v>
      </c>
      <c r="E47" s="14" t="s">
        <v>37</v>
      </c>
      <c r="F47" s="13"/>
      <c r="G47" s="14" t="s">
        <v>42</v>
      </c>
      <c r="H47" s="11" t="s">
        <v>39</v>
      </c>
      <c r="I47" s="15"/>
      <c r="J47" s="15">
        <v>1500</v>
      </c>
      <c r="K47" s="15">
        <f t="shared" si="0"/>
        <v>1500</v>
      </c>
      <c r="L47" s="21"/>
    </row>
    <row r="48" spans="1:12" ht="45.75" x14ac:dyDescent="0.25">
      <c r="A48" s="11" t="s">
        <v>8</v>
      </c>
      <c r="B48" s="12" t="s">
        <v>45</v>
      </c>
      <c r="C48" s="11" t="s">
        <v>10</v>
      </c>
      <c r="D48" s="13">
        <v>20</v>
      </c>
      <c r="E48" s="14" t="s">
        <v>37</v>
      </c>
      <c r="F48" s="13"/>
      <c r="G48" s="14" t="s">
        <v>38</v>
      </c>
      <c r="H48" s="11" t="s">
        <v>39</v>
      </c>
      <c r="I48" s="15">
        <f>1726703+6000</f>
        <v>1732703</v>
      </c>
      <c r="J48" s="15">
        <v>-261500</v>
      </c>
      <c r="K48" s="15">
        <f>SUM(I48:J48)</f>
        <v>1471203</v>
      </c>
      <c r="L48" s="21"/>
    </row>
    <row r="49" spans="1:12" ht="48.75" x14ac:dyDescent="0.25">
      <c r="A49" s="11" t="s">
        <v>8</v>
      </c>
      <c r="B49" s="12" t="s">
        <v>45</v>
      </c>
      <c r="C49" s="11" t="s">
        <v>10</v>
      </c>
      <c r="D49" s="13">
        <v>20</v>
      </c>
      <c r="E49" s="14" t="s">
        <v>11</v>
      </c>
      <c r="F49" s="13"/>
      <c r="G49" s="14" t="s">
        <v>46</v>
      </c>
      <c r="H49" s="17" t="s">
        <v>47</v>
      </c>
      <c r="I49" s="15">
        <v>300000</v>
      </c>
      <c r="J49" s="15">
        <f>155000-375000</f>
        <v>-220000</v>
      </c>
      <c r="K49" s="15">
        <f t="shared" si="0"/>
        <v>80000</v>
      </c>
      <c r="L49" s="21"/>
    </row>
    <row r="50" spans="1:12" ht="67.5" x14ac:dyDescent="0.25">
      <c r="A50" s="11" t="s">
        <v>8</v>
      </c>
      <c r="B50" s="12" t="s">
        <v>45</v>
      </c>
      <c r="C50" s="11" t="s">
        <v>10</v>
      </c>
      <c r="D50" s="13">
        <v>20</v>
      </c>
      <c r="E50" s="14" t="s">
        <v>11</v>
      </c>
      <c r="F50" s="13"/>
      <c r="G50" s="14" t="s">
        <v>78</v>
      </c>
      <c r="H50" s="17" t="s">
        <v>47</v>
      </c>
      <c r="I50" s="15"/>
      <c r="J50" s="15">
        <v>80000</v>
      </c>
      <c r="K50" s="15">
        <f t="shared" si="0"/>
        <v>80000</v>
      </c>
      <c r="L50" s="21"/>
    </row>
    <row r="51" spans="1:12" ht="67.5" x14ac:dyDescent="0.25">
      <c r="A51" s="11" t="s">
        <v>8</v>
      </c>
      <c r="B51" s="12" t="s">
        <v>45</v>
      </c>
      <c r="C51" s="11" t="s">
        <v>10</v>
      </c>
      <c r="D51" s="13">
        <v>20</v>
      </c>
      <c r="E51" s="14" t="s">
        <v>11</v>
      </c>
      <c r="F51" s="13"/>
      <c r="G51" s="14" t="s">
        <v>79</v>
      </c>
      <c r="H51" s="17" t="s">
        <v>47</v>
      </c>
      <c r="I51" s="15"/>
      <c r="J51" s="15">
        <v>60000</v>
      </c>
      <c r="K51" s="15">
        <f t="shared" si="0"/>
        <v>60000</v>
      </c>
      <c r="L51" s="21"/>
    </row>
    <row r="52" spans="1:12" ht="94.5" x14ac:dyDescent="0.25">
      <c r="A52" s="11" t="s">
        <v>8</v>
      </c>
      <c r="B52" s="12" t="s">
        <v>45</v>
      </c>
      <c r="C52" s="11" t="s">
        <v>10</v>
      </c>
      <c r="D52" s="13">
        <v>20</v>
      </c>
      <c r="E52" s="14" t="s">
        <v>11</v>
      </c>
      <c r="F52" s="13"/>
      <c r="G52" s="14" t="s">
        <v>80</v>
      </c>
      <c r="H52" s="17" t="s">
        <v>47</v>
      </c>
      <c r="I52" s="15"/>
      <c r="J52" s="15">
        <v>105000</v>
      </c>
      <c r="K52" s="15">
        <f t="shared" si="0"/>
        <v>105000</v>
      </c>
      <c r="L52" s="21"/>
    </row>
    <row r="53" spans="1:12" ht="81" x14ac:dyDescent="0.25">
      <c r="A53" s="11" t="s">
        <v>8</v>
      </c>
      <c r="B53" s="12" t="s">
        <v>45</v>
      </c>
      <c r="C53" s="11" t="s">
        <v>10</v>
      </c>
      <c r="D53" s="13">
        <v>20</v>
      </c>
      <c r="E53" s="14" t="s">
        <v>11</v>
      </c>
      <c r="F53" s="13"/>
      <c r="G53" s="14" t="s">
        <v>81</v>
      </c>
      <c r="H53" s="17" t="s">
        <v>47</v>
      </c>
      <c r="I53" s="15"/>
      <c r="J53" s="15">
        <v>40000</v>
      </c>
      <c r="K53" s="15">
        <f t="shared" si="0"/>
        <v>40000</v>
      </c>
      <c r="L53" s="21"/>
    </row>
    <row r="54" spans="1:12" ht="67.5" x14ac:dyDescent="0.25">
      <c r="A54" s="11" t="s">
        <v>8</v>
      </c>
      <c r="B54" s="12" t="s">
        <v>45</v>
      </c>
      <c r="C54" s="11" t="s">
        <v>10</v>
      </c>
      <c r="D54" s="13">
        <v>20</v>
      </c>
      <c r="E54" s="14" t="s">
        <v>11</v>
      </c>
      <c r="F54" s="13"/>
      <c r="G54" s="14" t="s">
        <v>82</v>
      </c>
      <c r="H54" s="17" t="s">
        <v>47</v>
      </c>
      <c r="I54" s="15"/>
      <c r="J54" s="15">
        <v>40000</v>
      </c>
      <c r="K54" s="15">
        <f t="shared" si="0"/>
        <v>40000</v>
      </c>
      <c r="L54" s="21"/>
    </row>
    <row r="55" spans="1:12" ht="54" x14ac:dyDescent="0.25">
      <c r="A55" s="11" t="s">
        <v>8</v>
      </c>
      <c r="B55" s="12" t="s">
        <v>45</v>
      </c>
      <c r="C55" s="11" t="s">
        <v>10</v>
      </c>
      <c r="D55" s="13">
        <v>20</v>
      </c>
      <c r="E55" s="14" t="s">
        <v>11</v>
      </c>
      <c r="F55" s="13"/>
      <c r="G55" s="14" t="s">
        <v>83</v>
      </c>
      <c r="H55" s="17" t="s">
        <v>47</v>
      </c>
      <c r="I55" s="15"/>
      <c r="J55" s="15">
        <v>50000</v>
      </c>
      <c r="K55" s="15">
        <f t="shared" si="0"/>
        <v>50000</v>
      </c>
      <c r="L55" s="21"/>
    </row>
    <row r="56" spans="1:12" ht="45.75" x14ac:dyDescent="0.25">
      <c r="A56" s="11" t="s">
        <v>8</v>
      </c>
      <c r="B56" s="12" t="s">
        <v>45</v>
      </c>
      <c r="C56" s="11" t="s">
        <v>10</v>
      </c>
      <c r="D56" s="13">
        <v>20</v>
      </c>
      <c r="E56" s="14" t="s">
        <v>41</v>
      </c>
      <c r="F56" s="13"/>
      <c r="G56" s="14" t="s">
        <v>38</v>
      </c>
      <c r="H56" s="11" t="s">
        <v>39</v>
      </c>
      <c r="I56" s="15">
        <v>5381704</v>
      </c>
      <c r="J56" s="15">
        <v>102000</v>
      </c>
      <c r="K56" s="15">
        <f t="shared" si="0"/>
        <v>5483704</v>
      </c>
      <c r="L56" s="21"/>
    </row>
  </sheetData>
  <autoFilter ref="A3:L57" xr:uid="{C7EE5807-7DC8-4847-8141-2F62BB2CE7B7}"/>
  <mergeCells count="6">
    <mergeCell ref="L42:L56"/>
    <mergeCell ref="L4:L5"/>
    <mergeCell ref="L6:L26"/>
    <mergeCell ref="L33:L38"/>
    <mergeCell ref="L39:L41"/>
    <mergeCell ref="L27:L32"/>
  </mergeCells>
  <pageMargins left="0.23622047244094491" right="0.11811023622047245" top="0.35433070866141736" bottom="0.35433070866141736" header="0.31496062992125984" footer="0.31496062992125984"/>
  <pageSetup paperSize="9" scale="75" orientation="landscape" r:id="rId1"/>
  <headerFooter>
    <oddFooter>Lk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93E91FABE94BE4CA50E06787B85AB13" ma:contentTypeVersion="20" ma:contentTypeDescription="Loo uus dokument" ma:contentTypeScope="" ma:versionID="82d9272021f7e866dad131b3f3e0b2bf">
  <xsd:schema xmlns:xsd="http://www.w3.org/2001/XMLSchema" xmlns:xs="http://www.w3.org/2001/XMLSchema" xmlns:p="http://schemas.microsoft.com/office/2006/metadata/properties" xmlns:ns2="4ef69ebd-a3b4-40e8-8ee7-36ccf8960234" xmlns:ns3="e5f4e9e3-1714-4860-8510-4efb9f6633f0" targetNamespace="http://schemas.microsoft.com/office/2006/metadata/properties" ma:root="true" ma:fieldsID="3c9b910d8065154eeaae32f5a387f719" ns2:_="" ns3:_="">
    <xsd:import namespace="4ef69ebd-a3b4-40e8-8ee7-36ccf8960234"/>
    <xsd:import namespace="e5f4e9e3-1714-4860-8510-4efb9f6633f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Kataloogiomanik" minOccurs="0"/>
                <xsd:element ref="ns2:Kataloogiomanik_x002a_"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f69ebd-a3b4-40e8-8ee7-36ccf8960234"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SearchProperties" ma:index="6" nillable="true" ma:displayName="MediaServiceSearchProperties" ma:hidden="true" ma:internalName="MediaServiceSearchProperties" ma:readOnly="true">
      <xsd:simpleType>
        <xsd:restriction base="dms:Note"/>
      </xsd:simpleType>
    </xsd:element>
    <xsd:element name="lcf76f155ced4ddcb4097134ff3c332f" ma:index="8" nillable="true" ma:taxonomy="true" ma:internalName="lcf76f155ced4ddcb4097134ff3c332f" ma:taxonomyFieldName="MediaServiceImageTags" ma:displayName="Pildisildid" ma:readOnly="false" ma:fieldId="{5cf76f15-5ced-4ddc-b409-7134ff3c332f}" ma:taxonomyMulti="true" ma:sspId="8bf6974d-894c-4b76-94e9-da4eaeb0c39e" ma:termSetId="09814cd3-568e-fe90-9814-8d621ff8fb84" ma:anchorId="fba54fb3-c3e1-fe81-a776-ca4b69148c4d" ma:open="true" ma:isKeyword="false">
      <xsd:complexType>
        <xsd:sequence>
          <xsd:element ref="pc:Terms" minOccurs="0" maxOccurs="1"/>
        </xsd:sequence>
      </xsd:complex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Kataloogiomanik" ma:index="15" nillable="true" ma:displayName="Kataloogi omanik" ma:list="UserInfo" ma:SharePointGroup="0" ma:internalName="Kataloogiomanik"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ataloogiomanik_x002a_" ma:index="16" nillable="true" ma:displayName="Kataloogi omanik*" ma:list="UserInfo" ma:SearchPeopleOnly="false" ma:SharePointGroup="0" ma:internalName="Kataloogiomanik_x002a_"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5f4e9e3-1714-4860-8510-4efb9f6633f0"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42e6cd9c-1a88-4b1c-95f6-74b573ba611f}" ma:internalName="TaxCatchAll" ma:showField="CatchAllData" ma:web="e5f4e9e3-1714-4860-8510-4efb9f6633f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Sisutüüp"/>
        <xsd:element ref="dc:title" minOccurs="0" maxOccurs="1" ma:index="3"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5f4e9e3-1714-4860-8510-4efb9f6633f0" xsi:nil="true"/>
    <Kataloogiomanik xmlns="4ef69ebd-a3b4-40e8-8ee7-36ccf8960234">
      <UserInfo>
        <DisplayName/>
        <AccountId xsi:nil="true"/>
        <AccountType/>
      </UserInfo>
    </Kataloogiomanik>
    <lcf76f155ced4ddcb4097134ff3c332f xmlns="4ef69ebd-a3b4-40e8-8ee7-36ccf8960234">
      <Terms xmlns="http://schemas.microsoft.com/office/infopath/2007/PartnerControls"/>
    </lcf76f155ced4ddcb4097134ff3c332f>
    <Kataloogiomanik_x002a_ xmlns="4ef69ebd-a3b4-40e8-8ee7-36ccf8960234">
      <UserInfo>
        <DisplayName/>
        <AccountId xsi:nil="true"/>
        <AccountType/>
      </UserInfo>
    </Kataloogiomanik_x002a_>
  </documentManagement>
</p:properties>
</file>

<file path=customXml/itemProps1.xml><?xml version="1.0" encoding="utf-8"?>
<ds:datastoreItem xmlns:ds="http://schemas.openxmlformats.org/officeDocument/2006/customXml" ds:itemID="{056282D3-8FE1-4C43-B0DE-1DE851AF50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f69ebd-a3b4-40e8-8ee7-36ccf8960234"/>
    <ds:schemaRef ds:uri="e5f4e9e3-1714-4860-8510-4efb9f6633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C8E9305-2695-432B-89A3-67BB923524BB}">
  <ds:schemaRefs>
    <ds:schemaRef ds:uri="http://schemas.microsoft.com/sharepoint/v3/contenttype/forms"/>
  </ds:schemaRefs>
</ds:datastoreItem>
</file>

<file path=customXml/itemProps3.xml><?xml version="1.0" encoding="utf-8"?>
<ds:datastoreItem xmlns:ds="http://schemas.openxmlformats.org/officeDocument/2006/customXml" ds:itemID="{D5B4A793-E622-4768-B4C6-F86E65070440}">
  <ds:schemaRefs>
    <ds:schemaRef ds:uri="http://schemas.microsoft.com/office/2006/metadata/properties"/>
    <ds:schemaRef ds:uri="http://schemas.microsoft.com/office/infopath/2007/PartnerControls"/>
    <ds:schemaRef ds:uri="e5f4e9e3-1714-4860-8510-4efb9f6633f0"/>
    <ds:schemaRef ds:uri="4ef69ebd-a3b4-40e8-8ee7-36ccf896023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Töölehed</vt:lpstr>
      </vt:variant>
      <vt:variant>
        <vt:i4>1</vt:i4>
      </vt:variant>
      <vt:variant>
        <vt:lpstr>Nimega vahemikud</vt:lpstr>
      </vt:variant>
      <vt:variant>
        <vt:i4>1</vt:i4>
      </vt:variant>
    </vt:vector>
  </HeadingPairs>
  <TitlesOfParts>
    <vt:vector size="2" baseType="lpstr">
      <vt:lpstr>Leht1</vt:lpstr>
      <vt:lpstr>Leht1!Prinditiitlid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Riina Uljas - KUM</dc:creator>
  <cp:lastModifiedBy>Riina Uljas - KUM</cp:lastModifiedBy>
  <cp:lastPrinted>2026-03-27T12:16:59Z</cp:lastPrinted>
  <dcterms:created xsi:type="dcterms:W3CDTF">2026-03-26T08:04:33Z</dcterms:created>
  <dcterms:modified xsi:type="dcterms:W3CDTF">2026-03-27T12:18:11Z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2026-03-26T09:24:18Z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8fe098d2-428d-4bd4-9803-7195fe96f0e2</vt:lpwstr>
  </property>
  <property fmtid="{D5CDD505-2E9C-101B-9397-08002B2CF9AE}" pid="7" name="MSIP_Label_defa4170-0d19-0005-0004-bc88714345d2_ActionId">
    <vt:lpwstr>aa9df88d-3950-47cc-9f00-41b1b712194d</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y fmtid="{D5CDD505-2E9C-101B-9397-08002B2CF9AE}" pid="10" name="ContentTypeId">
    <vt:lpwstr>0x010100C93E91FABE94BE4CA50E06787B85AB13</vt:lpwstr>
  </property>
</Properties>
</file>